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activeTab="0"/>
  </bookViews>
  <sheets>
    <sheet name="Sheet2" sheetId="1" r:id="rId1"/>
  </sheets>
  <definedNames>
    <definedName name="_xlnm.Print_Area" localSheetId="0">'Sheet2'!$A$1:$I$27</definedName>
  </definedNames>
  <calcPr fullCalcOnLoad="1"/>
</workbook>
</file>

<file path=xl/sharedStrings.xml><?xml version="1.0" encoding="utf-8"?>
<sst xmlns="http://schemas.openxmlformats.org/spreadsheetml/2006/main" count="29" uniqueCount="29">
  <si>
    <t>Nr. Crt.</t>
  </si>
  <si>
    <t>Denumire laborator</t>
  </si>
  <si>
    <t>Suma Crit. 1</t>
  </si>
  <si>
    <t>Puncte Crit. 1</t>
  </si>
  <si>
    <t>Total General</t>
  </si>
  <si>
    <t>SC Bioclinica Anapat SRL</t>
  </si>
  <si>
    <t>SC Medicis SRL</t>
  </si>
  <si>
    <t>Puncte Crit. 2 subcrit. - 50 % RENAR</t>
  </si>
  <si>
    <t>Puncte crit. 2 subcrit. -50 % CONTROL EXTERN</t>
  </si>
  <si>
    <t>Suma crit. 2 subcrit.- 50 %</t>
  </si>
  <si>
    <t>Suma crit. 2 subcrit. - 50 %</t>
  </si>
  <si>
    <t>Laborator clinic dr. Berceanu</t>
  </si>
  <si>
    <t>Laborator clinic dr. Berceanu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</si>
  <si>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</si>
  <si>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</si>
  <si>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</si>
  <si>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</si>
  <si>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</si>
  <si>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</si>
  <si>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</si>
  <si>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TOTAL SUMA/CRITERIU EVALUARE</t>
  </si>
  <si>
    <t>PUNCTAJ SUBCRITERIU  RENAR 50 %</t>
  </si>
  <si>
    <t>PUNCTAJ SUBCRITERIU CONTROL EXTERN   50 %</t>
  </si>
  <si>
    <t>Spitalul Clinic Judetean de Urgenta Pius Brinzeu Timisoara</t>
  </si>
  <si>
    <t>Spitalul Clinic Municipal Timisoara</t>
  </si>
  <si>
    <t>CRITERIUL 1 EVALUARE 50%</t>
  </si>
  <si>
    <t>CRITERIUL 2 CALITATE 50%</t>
  </si>
  <si>
    <t>CENTRALIZATOR SERVICII PARACLINICE-anatomie patologica / NR. PUNCTE, VALOAREA PUNCTULUI, VALORI CONTRACT</t>
  </si>
  <si>
    <t>TOTAL VALORI DE CONTRACT AUGUST - DECEMBRIE 2019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</si>
</sst>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</numFmts>
  <fonts count="46">
    <font>
      <sz val="10"/>
      <name val="Arial"/>
      <family val="0"/>
    </font>
    <font>
      <sz val="14"/>
      <name val="Times New Roman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11" fillId="0" borderId="0" xfId="0" applyNumberFormat="1" applyFont="1" applyBorder="1" applyAlignment="1">
      <alignment horizontal="left" vertical="center"/>
    </xf>
    <xf numFmtId="4" fontId="0" fillId="0" borderId="0" xfId="0" applyNumberFormat="1" applyFont="1" applyAlignment="1">
      <alignment/>
    </xf>
    <xf numFmtId="0" fontId="1" fillId="0" borderId="10" xfId="0" applyFont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9" fontId="3" fillId="0" borderId="13" xfId="0" applyNumberFormat="1" applyFont="1" applyBorder="1" applyAlignment="1">
      <alignment horizontal="center" wrapText="1"/>
    </xf>
    <xf numFmtId="9" fontId="3" fillId="0" borderId="14" xfId="0" applyNumberFormat="1" applyFont="1" applyBorder="1" applyAlignment="1">
      <alignment horizontal="center" wrapText="1"/>
    </xf>
    <xf numFmtId="9" fontId="3" fillId="0" borderId="13" xfId="0" applyNumberFormat="1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50" zoomScalePageLayoutView="0" workbookViewId="0" topLeftCell="A1">
      <selection activeCell="G22" sqref="G22"/>
    </sheetView>
  </sheetViews>
  <sheetFormatPr defaultColWidth="9.140625" defaultRowHeight="12.75"/>
  <cols>
    <col min="1" max="1" width="6.8515625" style="7" customWidth="1"/>
    <col min="2" max="2" width="39.28125" style="7" customWidth="1"/>
    <col min="3" max="3" width="19.421875" style="7" customWidth="1"/>
    <col min="4" max="4" width="18.28125" style="29" customWidth="1"/>
    <col min="5" max="5" width="19.8515625" style="29" customWidth="1"/>
    <col min="6" max="6" width="17.57421875" style="29" customWidth="1"/>
    <col min="7" max="7" width="17.28125" style="29" customWidth="1"/>
    <col min="8" max="8" width="16.8515625" style="29" customWidth="1"/>
    <col min="9" max="9" width="21.28125" style="32" customWidth="1"/>
    <col min="10" max="16384" width="9.140625" style="7" customWidth="1"/>
  </cols>
  <sheetData>
    <row r="1" spans="2:3" ht="15">
      <c r="B1" s="15"/>
      <c r="C1" s="29"/>
    </row>
    <row r="3" ht="18.75">
      <c r="I3" s="33"/>
    </row>
    <row r="4" spans="2:9" ht="18.75">
      <c r="B4" s="2" t="s">
        <v>27</v>
      </c>
      <c r="D4" s="7"/>
      <c r="F4" s="2"/>
      <c r="I4" s="33"/>
    </row>
    <row r="5" spans="3:8" ht="33.75" customHeight="1">
      <c r="C5" s="6"/>
      <c r="D5" s="6"/>
      <c r="E5" s="8"/>
      <c r="F5" s="8"/>
      <c r="G5" s="8"/>
      <c r="H5" s="7"/>
    </row>
    <row r="6" spans="3:9" ht="39.75" customHeight="1">
      <c r="C6" s="38" t="s">
        <v>25</v>
      </c>
      <c r="D6" s="39"/>
      <c r="E6" s="40" t="s">
        <v>26</v>
      </c>
      <c r="F6" s="41"/>
      <c r="G6" s="41"/>
      <c r="H6" s="42"/>
      <c r="I6" s="34"/>
    </row>
    <row r="7" spans="1:9" ht="102.75" customHeight="1">
      <c r="A7" s="10" t="s">
        <v>0</v>
      </c>
      <c r="B7" s="11" t="s">
        <v>1</v>
      </c>
      <c r="C7" s="12" t="s">
        <v>3</v>
      </c>
      <c r="D7" s="9" t="s">
        <v>2</v>
      </c>
      <c r="E7" s="9" t="s">
        <v>7</v>
      </c>
      <c r="F7" s="9" t="s">
        <v>10</v>
      </c>
      <c r="G7" s="9" t="s">
        <v>8</v>
      </c>
      <c r="H7" s="9" t="s">
        <v>9</v>
      </c>
      <c r="I7" s="35" t="s">
        <v>28</v>
      </c>
    </row>
    <row r="8" spans="1:9" ht="34.5" customHeight="1">
      <c r="A8" s="13">
        <v>1</v>
      </c>
      <c r="B8" s="30" t="s">
        <v>5</v>
      </c>
      <c r="C8" s="23">
        <v>195.32</v>
      </c>
      <c r="D8" s="24">
        <f aca="true" t="shared" si="0" ref="D8:D13">C8*$C$17</f>
        <v>10181.97177990967</v>
      </c>
      <c r="E8" s="23">
        <v>0</v>
      </c>
      <c r="F8" s="23">
        <v>0</v>
      </c>
      <c r="G8" s="24">
        <v>12</v>
      </c>
      <c r="H8" s="24">
        <f aca="true" t="shared" si="1" ref="H8:H13">G8*$F$21</f>
        <v>12650</v>
      </c>
      <c r="I8" s="25">
        <f aca="true" t="shared" si="2" ref="I8:I13">H8+F8+D8</f>
        <v>22831.97177990967</v>
      </c>
    </row>
    <row r="9" spans="1:9" ht="34.5" customHeight="1">
      <c r="A9" s="13">
        <v>2</v>
      </c>
      <c r="B9" s="31" t="s">
        <v>6</v>
      </c>
      <c r="C9" s="23">
        <f>68-8</f>
        <v>60</v>
      </c>
      <c r="D9" s="23">
        <f t="shared" si="0"/>
        <v>3127.78162397389</v>
      </c>
      <c r="E9" s="23">
        <v>0</v>
      </c>
      <c r="F9" s="23">
        <v>0</v>
      </c>
      <c r="G9" s="24">
        <v>12</v>
      </c>
      <c r="H9" s="24">
        <f t="shared" si="1"/>
        <v>12650</v>
      </c>
      <c r="I9" s="25">
        <f t="shared" si="2"/>
        <v>15777.78162397389</v>
      </c>
    </row>
    <row r="10" spans="1:9" ht="34.5" customHeight="1">
      <c r="A10" s="13">
        <v>3</v>
      </c>
      <c r="B10" s="31" t="s">
        <v>11</v>
      </c>
      <c r="C10" s="23">
        <v>31</v>
      </c>
      <c r="D10" s="24">
        <f t="shared" si="0"/>
        <v>1616.0205057198432</v>
      </c>
      <c r="E10" s="23">
        <v>0</v>
      </c>
      <c r="F10" s="23">
        <v>0</v>
      </c>
      <c r="G10" s="24">
        <v>12</v>
      </c>
      <c r="H10" s="24">
        <f t="shared" si="1"/>
        <v>12650</v>
      </c>
      <c r="I10" s="25">
        <f t="shared" si="2"/>
        <v>14266.020505719844</v>
      </c>
    </row>
    <row r="11" spans="1:9" ht="34.5" customHeight="1">
      <c r="A11" s="13">
        <v>4</v>
      </c>
      <c r="B11" s="31" t="s">
        <v>12</v>
      </c>
      <c r="C11" s="23">
        <v>31.6</v>
      </c>
      <c r="D11" s="24">
        <f t="shared" si="0"/>
        <v>1647.2983219595822</v>
      </c>
      <c r="E11" s="23">
        <v>0</v>
      </c>
      <c r="F11" s="23">
        <v>0</v>
      </c>
      <c r="G11" s="24">
        <v>12</v>
      </c>
      <c r="H11" s="24">
        <f t="shared" si="1"/>
        <v>12650</v>
      </c>
      <c r="I11" s="25">
        <f t="shared" si="2"/>
        <v>14297.298321959583</v>
      </c>
    </row>
    <row r="12" spans="1:9" ht="34.5" customHeight="1">
      <c r="A12" s="13">
        <v>5</v>
      </c>
      <c r="B12" s="31" t="s">
        <v>23</v>
      </c>
      <c r="C12" s="23">
        <v>427.4</v>
      </c>
      <c r="D12" s="24">
        <f t="shared" si="0"/>
        <v>22280.231101440677</v>
      </c>
      <c r="E12" s="23">
        <v>0</v>
      </c>
      <c r="F12" s="23">
        <v>0</v>
      </c>
      <c r="G12" s="24">
        <v>12</v>
      </c>
      <c r="H12" s="24">
        <f t="shared" si="1"/>
        <v>12650</v>
      </c>
      <c r="I12" s="25">
        <f t="shared" si="2"/>
        <v>34930.23110144067</v>
      </c>
    </row>
    <row r="13" spans="1:9" ht="34.5" customHeight="1">
      <c r="A13" s="13">
        <v>6</v>
      </c>
      <c r="B13" s="31" t="s">
        <v>24</v>
      </c>
      <c r="C13" s="23">
        <v>468</v>
      </c>
      <c r="D13" s="24">
        <f t="shared" si="0"/>
        <v>24396.696666996344</v>
      </c>
      <c r="E13" s="23">
        <v>0</v>
      </c>
      <c r="F13" s="23">
        <v>0</v>
      </c>
      <c r="G13" s="24">
        <v>0</v>
      </c>
      <c r="H13" s="24">
        <f t="shared" si="1"/>
        <v>0</v>
      </c>
      <c r="I13" s="25">
        <f t="shared" si="2"/>
        <v>24396.696666996344</v>
      </c>
    </row>
    <row r="14" spans="1:9" ht="34.5" customHeight="1">
      <c r="A14" s="13"/>
      <c r="B14" s="14" t="s">
        <v>4</v>
      </c>
      <c r="C14" s="26">
        <f>SUM(C8:C13)</f>
        <v>1213.32</v>
      </c>
      <c r="D14" s="26">
        <f aca="true" t="shared" si="3" ref="D14:I14">SUM(D8:D13)</f>
        <v>63250.00000000001</v>
      </c>
      <c r="E14" s="26">
        <f t="shared" si="3"/>
        <v>0</v>
      </c>
      <c r="F14" s="26">
        <f t="shared" si="3"/>
        <v>0</v>
      </c>
      <c r="G14" s="26">
        <f t="shared" si="3"/>
        <v>60</v>
      </c>
      <c r="H14" s="26">
        <f t="shared" si="3"/>
        <v>63250</v>
      </c>
      <c r="I14" s="27">
        <f t="shared" si="3"/>
        <v>126500</v>
      </c>
    </row>
    <row r="15" spans="1:9" ht="48.75" customHeight="1">
      <c r="A15" s="4"/>
      <c r="B15" s="19" t="s">
        <v>13</v>
      </c>
      <c r="C15" s="27">
        <f>C14</f>
        <v>1213.32</v>
      </c>
      <c r="E15" s="21" t="s">
        <v>15</v>
      </c>
      <c r="F15" s="16">
        <f>0.5*126500</f>
        <v>63250</v>
      </c>
      <c r="G15" s="17"/>
      <c r="H15" s="17"/>
      <c r="I15" s="36"/>
    </row>
    <row r="16" spans="1:9" ht="42.75" customHeight="1">
      <c r="A16" s="4"/>
      <c r="B16" s="20" t="s">
        <v>20</v>
      </c>
      <c r="C16" s="27">
        <f>0.5*126500</f>
        <v>63250</v>
      </c>
      <c r="E16" s="18" t="s">
        <v>16</v>
      </c>
      <c r="F16" s="16">
        <v>0</v>
      </c>
      <c r="G16" s="17"/>
      <c r="H16" s="17"/>
      <c r="I16" s="36"/>
    </row>
    <row r="17" spans="1:9" ht="50.25" customHeight="1">
      <c r="A17" s="4"/>
      <c r="B17" s="19" t="s">
        <v>14</v>
      </c>
      <c r="C17" s="27">
        <f>C16/C15</f>
        <v>52.12969373289817</v>
      </c>
      <c r="E17" s="18" t="s">
        <v>21</v>
      </c>
      <c r="F17" s="16">
        <f>E14</f>
        <v>0</v>
      </c>
      <c r="G17" s="17"/>
      <c r="H17" s="17"/>
      <c r="I17" s="36"/>
    </row>
    <row r="18" spans="1:9" ht="34.5" customHeight="1">
      <c r="A18" s="4"/>
      <c r="B18" s="5"/>
      <c r="C18" s="17"/>
      <c r="D18" s="17"/>
      <c r="E18" s="18" t="s">
        <v>17</v>
      </c>
      <c r="F18" s="16">
        <v>0</v>
      </c>
      <c r="G18" s="17"/>
      <c r="H18" s="17"/>
      <c r="I18" s="36"/>
    </row>
    <row r="19" spans="1:9" ht="34.5" customHeight="1">
      <c r="A19" s="4"/>
      <c r="B19" s="5"/>
      <c r="C19" s="17"/>
      <c r="D19" s="17"/>
      <c r="E19" s="18" t="s">
        <v>18</v>
      </c>
      <c r="F19" s="16">
        <f>F15-F16</f>
        <v>63250</v>
      </c>
      <c r="G19" s="17"/>
      <c r="H19" s="17"/>
      <c r="I19" s="36"/>
    </row>
    <row r="20" spans="1:9" ht="34.5" customHeight="1">
      <c r="A20" s="4"/>
      <c r="B20" s="5"/>
      <c r="C20" s="17"/>
      <c r="D20" s="17"/>
      <c r="E20" s="22" t="s">
        <v>22</v>
      </c>
      <c r="F20" s="16">
        <f>G14</f>
        <v>60</v>
      </c>
      <c r="G20" s="17"/>
      <c r="H20" s="17"/>
      <c r="I20" s="36"/>
    </row>
    <row r="21" spans="1:9" ht="34.5" customHeight="1">
      <c r="A21" s="4"/>
      <c r="B21" s="5"/>
      <c r="C21" s="17"/>
      <c r="D21" s="17"/>
      <c r="E21" s="18" t="s">
        <v>19</v>
      </c>
      <c r="F21" s="16">
        <f>F19/F20</f>
        <v>1054.1666666666667</v>
      </c>
      <c r="G21" s="17"/>
      <c r="H21" s="17"/>
      <c r="I21" s="36"/>
    </row>
    <row r="22" spans="1:9" ht="19.5">
      <c r="A22" s="4"/>
      <c r="B22" s="28"/>
      <c r="C22" s="17"/>
      <c r="D22" s="17"/>
      <c r="E22" s="17"/>
      <c r="F22" s="17"/>
      <c r="G22" s="17"/>
      <c r="H22" s="17"/>
      <c r="I22" s="36"/>
    </row>
    <row r="23" spans="1:9" ht="19.5">
      <c r="A23" s="4"/>
      <c r="B23" s="5"/>
      <c r="C23" s="17"/>
      <c r="D23" s="17"/>
      <c r="E23" s="17"/>
      <c r="F23" s="17"/>
      <c r="G23" s="17"/>
      <c r="H23" s="17"/>
      <c r="I23" s="36"/>
    </row>
    <row r="24" spans="2:3" ht="18.75">
      <c r="B24" s="1"/>
      <c r="C24" s="3"/>
    </row>
    <row r="25" spans="2:3" ht="18.75">
      <c r="B25" s="1"/>
      <c r="C25" s="3"/>
    </row>
    <row r="26" spans="2:3" ht="18.75">
      <c r="B26" s="1"/>
      <c r="C26" s="3"/>
    </row>
    <row r="27" spans="2:3" ht="18.75">
      <c r="B27" s="1"/>
      <c r="C27" s="3"/>
    </row>
    <row r="28" ht="18.75">
      <c r="C28" s="3"/>
    </row>
    <row r="30" spans="3:4" ht="18.75">
      <c r="C30" s="1"/>
      <c r="D30" s="3"/>
    </row>
    <row r="36" ht="12.75">
      <c r="I36" s="37"/>
    </row>
  </sheetData>
  <sheetProtection/>
  <mergeCells count="2">
    <mergeCell ref="C6:D6"/>
    <mergeCell ref="E6:H6"/>
  </mergeCells>
  <printOptions/>
  <pageMargins left="0.15748031496062992" right="0.15748031496062992" top="0.2362204724409449" bottom="0.15748031496062992" header="0.2362204724409449" footer="0.11811023622047245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2019-08-08T05:54:45Z</cp:lastPrinted>
  <dcterms:created xsi:type="dcterms:W3CDTF">2004-01-09T07:03:24Z</dcterms:created>
  <dcterms:modified xsi:type="dcterms:W3CDTF">2019-08-08T11:18:15Z</dcterms:modified>
  <cp:category/>
  <cp:version/>
  <cp:contentType/>
  <cp:contentStatus/>
</cp:coreProperties>
</file>